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22" l="1"/>
  <c r="C49" i="22"/>
  <c r="C47" i="22"/>
  <c r="C32" i="22"/>
  <c r="C41" i="22" s="1"/>
  <c r="C43" i="22" s="1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E48" i="20"/>
  <c r="C3" i="22"/>
  <c r="C20" i="20"/>
  <c r="E48" i="22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E37" i="22" l="1"/>
  <c r="E37" i="20" s="1"/>
  <c r="D32" i="22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<sst xmlns="http://schemas.openxmlformats.org/spreadsheetml/2006/main" count="147" uniqueCount="139">
  <si>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</si>
  <si>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</si>
  <si>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</si>
  <si>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</si>
  <si>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</si>
  <si>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</si>
  <si>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</si>
  <si>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</si>
  <si>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</si>
  <si>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</si>
  <si>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</si>
  <si>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</si>
  <si>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</si>
  <si>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</si>
  <si>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</si>
  <si>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</si>
  <si>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</si>
  <si>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</si>
  <si>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</si>
  <si>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</si>
  <si>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</si>
  <si>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</si>
  <si>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</si>
  <si>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</si>
  <si>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</si>
  <si>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</si>
  <si>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</si>
  <si>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</si>
  <si>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</si>
  <si>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</si>
  <si>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</si>
  <si>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</si>
  <si>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</si>
  <si>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</si>
  <si>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</si>
  <si>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</si>
  <si>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</si>
  <si>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</si>
  <si>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</si>
  <si>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</si>
  <si>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</si>
  <si>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</si>
  <si>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</si>
  <si>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</si>
  <si>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</si>
  <si>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</si>
  <si>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</si>
  <si>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</si>
  <si>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</si>
  <si>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</si>
  <si>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</si>
  <si>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</si>
  <si>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</si>
  <si>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</si>
  <si>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</si>
  <si>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</si>
  <si>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</si>
  <si>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</si>
  <si>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</si>
  <si>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</si>
  <si>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</si>
  <si>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</si>
  <si>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</si>
  <si>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</si>
  <si>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</si>
  <si>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</si>
  <si>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</si>
  <si>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</si>
  <si>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</si>
  <si>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</si>
  <si>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</si>
  <si>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</si>
  <si>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</si>
  <si>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</si>
  <si>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</si>
  <si>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</si>
  <si>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</si>
  <si>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</si>
  <si>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</si>
  <si>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</si>
  <si>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</si>
  <si>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</si>
  <si>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</si>
  <si>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</si>
  <si>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</si>
  <si>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</si>
  <si>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</si>
  <si>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</si>
  <si>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</si>
  <si>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</si>
  <si>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</si>
  <si>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</si>
  <si>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</si>
  <si>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</si>
  <si>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</si>
  <si>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</si>
  <si>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</si>
  <si>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</si>
  <si>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</si>
  <si>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</si>
  <si>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</si>
  <si>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</si>
  <si>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</si>
  <si>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</si>
  <si>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</si>
  <si>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</si>
  <si>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</si>
  <si>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</si>
  <si>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</si>
  <si>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</si>
  <si>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</si>
  <si>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</si>
  <si>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</si>
  <si>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</si>
  <si>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</si>
  <si>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</si>
  <si>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</si>
  <si>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</si>
  <si>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</si>
  <si>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</si>
  <si>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</si>
  <si>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</si>
  <si>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</si>
  <si>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</si>
  <si>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</si>
  <si>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</si>
  <si>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</si>
  <si>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</si>
  <si>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</si>
  <si>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</si>
  <si>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</si>
  <si>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</si>
  <si>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</si>
  <si>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</si>
  <si>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</si>
  <si>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</si>
  <si>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</si>
  <si>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</si>
  <si>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ВЕТЕКС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</si>
</sst>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4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8" t="s">
        <v>138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5">
        <v>4231660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2022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99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7" sqref="D47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ВЕТЕКС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242662</v>
      </c>
      <c r="D11" s="15">
        <v>225922</v>
      </c>
      <c r="E11" s="15">
        <f>IF(C11&lt;=0,0,D11/C11*100)</f>
        <v>93.101515688488519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242662</v>
      </c>
      <c r="D12" s="15">
        <v>225922</v>
      </c>
      <c r="E12" s="15">
        <f t="shared" ref="E12:E49" si="0">IF(C12&lt;=0,0,D12/C12*100)</f>
        <v>93.101515688488519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39993</v>
      </c>
      <c r="D13" s="17">
        <v>28045</v>
      </c>
      <c r="E13" s="16">
        <f t="shared" si="0"/>
        <v>70.124771835071144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202669</v>
      </c>
      <c r="D14" s="17">
        <v>197877</v>
      </c>
      <c r="E14" s="16">
        <f t="shared" si="0"/>
        <v>97.635553538034927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47370</v>
      </c>
      <c r="D16" s="17">
        <v>47956</v>
      </c>
      <c r="E16" s="16">
        <f t="shared" si="0"/>
        <v>101.23706987544861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47908</v>
      </c>
      <c r="D17" s="17">
        <v>47300</v>
      </c>
      <c r="E17" s="16">
        <f t="shared" si="0"/>
        <v>98.730900893378987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/>
      <c r="D19" s="17"/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238279</v>
      </c>
      <c r="D20" s="15">
        <v>226511</v>
      </c>
      <c r="E20" s="15">
        <f t="shared" si="0"/>
        <v>95.061251725917941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144912</v>
      </c>
      <c r="D22" s="17">
        <v>129611</v>
      </c>
      <c r="E22" s="16">
        <f t="shared" si="0"/>
        <v>89.441178094291701</v>
      </c>
      <c r="G22" s="36"/>
    </row>
    <row r="23" spans="1:7" ht="27" thickTop="1" thickBot="1" x14ac:dyDescent="0.25">
      <c r="A23" s="13">
        <v>11</v>
      </c>
      <c r="B23" s="23" t="s">
        <v>64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19680</v>
      </c>
      <c r="D24" s="17">
        <v>16734</v>
      </c>
      <c r="E24" s="16">
        <f t="shared" si="0"/>
        <v>85.030487804878049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13760</v>
      </c>
      <c r="D25" s="17">
        <v>21530</v>
      </c>
      <c r="E25" s="16">
        <f t="shared" si="0"/>
        <v>156.46802325581396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52427</v>
      </c>
      <c r="D26" s="17">
        <v>49036</v>
      </c>
      <c r="E26" s="16">
        <f t="shared" si="0"/>
        <v>93.531958723558475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7500</v>
      </c>
      <c r="D27" s="17">
        <v>9600</v>
      </c>
      <c r="E27" s="16">
        <f t="shared" si="0"/>
        <v>128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4921</v>
      </c>
      <c r="D32" s="19">
        <f>D11-D20-D16+D17</f>
        <v>-1245</v>
      </c>
      <c r="E32" s="19">
        <f t="shared" si="0"/>
        <v>-25.299735826051617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v>4280</v>
      </c>
      <c r="D33" s="19">
        <v>3141</v>
      </c>
      <c r="E33" s="15">
        <f t="shared" si="0"/>
        <v>73.387850467289724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/>
      <c r="D34" s="17"/>
      <c r="E34" s="16">
        <f t="shared" si="0"/>
        <v>0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>
        <v>4280</v>
      </c>
      <c r="D35" s="17">
        <v>3141</v>
      </c>
      <c r="E35" s="16">
        <f t="shared" si="0"/>
        <v>73.387850467289724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711</v>
      </c>
      <c r="D37" s="15">
        <f>D38+D39+D40</f>
        <v>697</v>
      </c>
      <c r="E37" s="15">
        <f t="shared" si="0"/>
        <v>98.030942334739805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711</v>
      </c>
      <c r="D38" s="17">
        <v>697</v>
      </c>
      <c r="E38" s="16">
        <f t="shared" si="0"/>
        <v>98.030942334739805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8490</v>
      </c>
      <c r="D41" s="15">
        <f>D32+D33-D37</f>
        <v>1199</v>
      </c>
      <c r="E41" s="15">
        <f t="shared" si="0"/>
        <v>14.122497055359245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8490</v>
      </c>
      <c r="D43" s="15">
        <f>D41+D42</f>
        <v>1199</v>
      </c>
      <c r="E43" s="15">
        <f t="shared" si="0"/>
        <v>14.122497055359245</v>
      </c>
    </row>
    <row r="44" spans="1:7" ht="14.25" thickTop="1" thickBot="1" x14ac:dyDescent="0.25">
      <c r="A44" s="13">
        <v>26</v>
      </c>
      <c r="B44" s="23" t="s">
        <v>5</v>
      </c>
      <c r="C44" s="17">
        <v>1439</v>
      </c>
      <c r="D44" s="17">
        <v>100</v>
      </c>
      <c r="E44" s="16">
        <f t="shared" si="0"/>
        <v>6.9492703266157054</v>
      </c>
    </row>
    <row r="45" spans="1:7" ht="14.25" thickTop="1" thickBot="1" x14ac:dyDescent="0.25">
      <c r="A45" s="13">
        <v>27</v>
      </c>
      <c r="B45" s="24" t="s">
        <v>18</v>
      </c>
      <c r="C45" s="15">
        <v>7051</v>
      </c>
      <c r="D45" s="15">
        <f>D43-D44</f>
        <v>1099</v>
      </c>
      <c r="E45" s="15">
        <f t="shared" si="0"/>
        <v>15.586441639483761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7051</v>
      </c>
      <c r="D47" s="15">
        <f>D45-D46</f>
        <v>1099</v>
      </c>
      <c r="E47" s="15">
        <f t="shared" si="0"/>
        <v>15.586441639483761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7051</v>
      </c>
      <c r="D49" s="15">
        <f>D45+D48</f>
        <v>1099</v>
      </c>
      <c r="E49" s="15">
        <f t="shared" si="0"/>
        <v>15.586441639483761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ВЕТЕКС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242662</v>
      </c>
      <c r="D11" s="15">
        <f>'Биланс на успех - природа'!D11</f>
        <v>225922</v>
      </c>
      <c r="E11" s="15">
        <f>'Биланс на успех - природа'!E11</f>
        <v>93.101515688488519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242662</v>
      </c>
      <c r="D12" s="15">
        <f>'Биланс на успех - природа'!D12</f>
        <v>225922</v>
      </c>
      <c r="E12" s="15">
        <f>'Биланс на успех - природа'!E12</f>
        <v>93.101515688488519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39993</v>
      </c>
      <c r="D13" s="17">
        <f>'Биланс на успех - природа'!D13</f>
        <v>28045</v>
      </c>
      <c r="E13" s="16">
        <f>'Биланс на успех - природа'!E13</f>
        <v>70.124771835071144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202669</v>
      </c>
      <c r="D14" s="17">
        <f>'Биланс на успех - природа'!D14</f>
        <v>197877</v>
      </c>
      <c r="E14" s="16">
        <f>'Биланс на успех - природа'!E14</f>
        <v>97.635553538034927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47370</v>
      </c>
      <c r="D16" s="17">
        <f>'Биланс на успех - природа'!D16</f>
        <v>47956</v>
      </c>
      <c r="E16" s="16">
        <f>'Биланс на успех - природа'!E16</f>
        <v>101.23706987544861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47908</v>
      </c>
      <c r="D17" s="17">
        <f>'Биланс на успех - природа'!D17</f>
        <v>47300</v>
      </c>
      <c r="E17" s="16">
        <f>'Биланс на успех - природа'!E17</f>
        <v>98.730900893378987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0</v>
      </c>
      <c r="D19" s="17">
        <f>'Биланс на успех - природа'!D19</f>
        <v>0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238279</v>
      </c>
      <c r="D20" s="15">
        <f>'Биланс на успех - природа'!D20</f>
        <v>226511</v>
      </c>
      <c r="E20" s="15">
        <f>'Биланс на успех - природа'!E20</f>
        <v>95.061251725917941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144912</v>
      </c>
      <c r="D22" s="17">
        <f>'Биланс на успех - природа'!D22</f>
        <v>129611</v>
      </c>
      <c r="E22" s="16">
        <f>'Биланс на успех - природа'!E22</f>
        <v>89.441178094291701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19680</v>
      </c>
      <c r="D24" s="17">
        <f>'Биланс на успех - природа'!D24</f>
        <v>16734</v>
      </c>
      <c r="E24" s="16">
        <f>'Биланс на успех - природа'!E24</f>
        <v>85.030487804878049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13760</v>
      </c>
      <c r="D25" s="17">
        <f>'Биланс на успех - природа'!D25</f>
        <v>21530</v>
      </c>
      <c r="E25" s="16">
        <f>'Биланс на успех - природа'!E25</f>
        <v>156.46802325581396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52427</v>
      </c>
      <c r="D26" s="17">
        <f>'Биланс на успех - природа'!D26</f>
        <v>49036</v>
      </c>
      <c r="E26" s="16">
        <f>'Биланс на успех - природа'!E26</f>
        <v>93.531958723558475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7500</v>
      </c>
      <c r="D27" s="17">
        <f>'Биланс на успех - природа'!D27</f>
        <v>9600</v>
      </c>
      <c r="E27" s="16">
        <f>'Биланс на успех - природа'!E27</f>
        <v>128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4921</v>
      </c>
      <c r="D32" s="19">
        <f>'Биланс на успех - природа'!D32</f>
        <v>-1245</v>
      </c>
      <c r="E32" s="19">
        <f>'Биланс на успех - природа'!E32</f>
        <v>-25.299735826051617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4280</v>
      </c>
      <c r="D33" s="19">
        <f>'Биланс на успех - природа'!D33</f>
        <v>3141</v>
      </c>
      <c r="E33" s="15">
        <f>'Биланс на успех - природа'!E33</f>
        <v>73.387850467289724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4280</v>
      </c>
      <c r="D35" s="17">
        <f>'Биланс на успех - природа'!D35</f>
        <v>3141</v>
      </c>
      <c r="E35" s="16">
        <f>'Биланс на успех - природа'!E35</f>
        <v>73.387850467289724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711</v>
      </c>
      <c r="D37" s="15">
        <f>'Биланс на успех - природа'!D37</f>
        <v>697</v>
      </c>
      <c r="E37" s="15">
        <f>'Биланс на успех - природа'!E37</f>
        <v>98.030942334739805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711</v>
      </c>
      <c r="D38" s="17">
        <f>'Биланс на успех - природа'!D38</f>
        <v>697</v>
      </c>
      <c r="E38" s="16">
        <f>'Биланс на успех - природа'!E38</f>
        <v>98.030942334739805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8490</v>
      </c>
      <c r="D41" s="15">
        <f>'Биланс на успех - природа'!D41</f>
        <v>1199</v>
      </c>
      <c r="E41" s="15">
        <f>'Биланс на успех - природа'!E41</f>
        <v>14.122497055359245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8490</v>
      </c>
      <c r="D43" s="15">
        <f>'Биланс на успех - природа'!D43</f>
        <v>1199</v>
      </c>
      <c r="E43" s="15">
        <f>'Биланс на успех - природа'!E43</f>
        <v>14.122497055359245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1439</v>
      </c>
      <c r="D44" s="17">
        <f>'Биланс на успех - природа'!D44</f>
        <v>100</v>
      </c>
      <c r="E44" s="16">
        <f>'Биланс на успех - природа'!E44</f>
        <v>6.9492703266157054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7051</v>
      </c>
      <c r="D45" s="15">
        <f>'Биланс на успех - природа'!D45</f>
        <v>1099</v>
      </c>
      <c r="E45" s="15">
        <f>'Биланс на успех - природа'!E45</f>
        <v>15.586441639483761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7051</v>
      </c>
      <c r="D47" s="15">
        <f>'Биланс на успех - природа'!D47</f>
        <v>1099</v>
      </c>
      <c r="E47" s="15">
        <f>'Биланс на успех - природа'!E47</f>
        <v>15.586441639483761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7051</v>
      </c>
      <c r="D49" s="15">
        <f>'Биланс на успех - природа'!D49</f>
        <v>1099</v>
      </c>
      <c r="E49" s="15">
        <f>'Биланс на успех - природа'!E49</f>
        <v>15.586441639483761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2022-10-27T09:30:20Z</cp:lastPrinted>
  <dcterms:created xsi:type="dcterms:W3CDTF">2008-02-12T15:15:13Z</dcterms:created>
  <dcterms:modified xsi:type="dcterms:W3CDTF">2022-10-27T09:47:42Z</dcterms:modified>
</cp:coreProperties>
</file>