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ja.spasevska\Desktop\MAJA\zavrsni smetki\finansiski izvestai 2022\01.01.-30.09.2022\"/>
    </mc:Choice>
  </mc:AlternateContent>
  <workbookProtection workbookPassword="B44F" lockStructure="1"/>
  <bookViews>
    <workbookView xWindow="0" yWindow="0" windowWidth="23040" windowHeight="9372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E48" i="20"/>
  <c r="C3" i="22"/>
  <c r="C20" i="22"/>
  <c r="C20" i="20" s="1"/>
  <c r="E48" i="22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<sst xmlns="http://schemas.openxmlformats.org/spreadsheetml/2006/main" count="147" uniqueCount="140">
  <si>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</si>
  <si>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</si>
  <si>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</si>
  <si>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</si>
  <si>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</si>
  <si>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</si>
  <si>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</si>
  <si>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</si>
  <si>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</si>
  <si>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</si>
  <si>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</si>
  <si>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</si>
  <si>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</si>
  <si>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</si>
  <si>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</si>
  <si>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</si>
  <si>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</si>
  <si>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</si>
  <si>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</si>
  <si>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</si>
  <si>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</si>
  <si>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</si>
  <si>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</si>
  <si>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</si>
  <si>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</si>
  <si>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</si>
  <si>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</si>
  <si>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</si>
  <si>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</si>
  <si>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</si>
  <si>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</si>
  <si>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</si>
  <si>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</si>
  <si>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</si>
  <si>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</si>
  <si>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</si>
  <si>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</si>
  <si>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</si>
  <si>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</si>
  <si>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</si>
  <si>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</si>
  <si>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</si>
  <si>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</si>
  <si>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</si>
  <si>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</si>
  <si>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</si>
  <si>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</si>
  <si>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</si>
  <si>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</si>
  <si>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</si>
  <si>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</si>
  <si>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</si>
  <si>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</si>
  <si>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</si>
  <si>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</si>
  <si>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</si>
  <si>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</si>
  <si>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</si>
  <si>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</si>
  <si>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</si>
  <si>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</si>
  <si>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</si>
  <si>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</si>
  <si>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</si>
  <si>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</si>
  <si>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</si>
  <si>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</si>
  <si>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</si>
  <si>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</si>
  <si>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</si>
  <si>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</si>
  <si>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</si>
  <si>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</si>
  <si>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</si>
  <si>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</si>
  <si>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</si>
  <si>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</si>
  <si>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</si>
  <si>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</si>
  <si>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</si>
  <si>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</si>
  <si>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</si>
  <si>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</si>
  <si>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</si>
  <si>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</si>
  <si>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</si>
  <si>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</si>
  <si>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</si>
  <si>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</si>
  <si>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</si>
  <si>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</si>
  <si>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</si>
  <si>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</si>
  <si>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</si>
  <si>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</si>
  <si>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</si>
  <si>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</si>
  <si>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</si>
  <si>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</si>
  <si>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</si>
  <si>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</si>
  <si>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</si>
  <si>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</si>
  <si>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</si>
  <si>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</si>
  <si>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</si>
  <si>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</si>
  <si>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</si>
  <si>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</si>
  <si>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</si>
  <si>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</si>
  <si>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</si>
  <si>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</si>
  <si>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</si>
  <si>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</si>
  <si>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</si>
  <si>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</si>
  <si>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</si>
  <si>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</si>
  <si>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</si>
  <si>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</si>
  <si>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</si>
  <si>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</si>
  <si>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</si>
  <si>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</si>
  <si>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</si>
  <si>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</si>
  <si>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</si>
  <si>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</si>
  <si>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</si>
  <si>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</si>
  <si>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</si>
  <si>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</si>
  <si>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</si>
  <si>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</si>
  <si>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</si>
  <si>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</si>
  <si>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</si>
  <si>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</si>
  <si>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ФЗЦ 11 ОКТОМВРИ АД КУМАНОВО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</si>
</sst>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25" xfId="3" applyFont="1" applyBorder="1" applyAlignment="1" applyProtection="1">
      <alignment horizontal="left" vertical="center"/>
      <protection locked="0"/>
    </xf>
    <xf numFmtId="0" fontId="3" fillId="0" borderId="26" xfId="3" applyFont="1" applyBorder="1" applyAlignment="1" applyProtection="1">
      <alignment horizontal="left" vertical="center"/>
      <protection locked="0"/>
    </xf>
    <xf numFmtId="0" fontId="3" fillId="0" borderId="27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B30" sqref="B30:H30"/>
    </sheetView>
  </sheetViews>
  <sheetFormatPr defaultColWidth="9.109375" defaultRowHeight="13.2" x14ac:dyDescent="0.25"/>
  <cols>
    <col min="1" max="1" width="9.109375" style="47"/>
    <col min="2" max="2" width="17.6640625" style="47" customWidth="1"/>
    <col min="3" max="3" width="16.44140625" style="47" customWidth="1"/>
    <col min="4" max="9" width="9.109375" style="47"/>
    <col min="10" max="17" width="9.109375" style="52"/>
    <col min="18" max="249" width="9.109375" style="47"/>
    <col min="250" max="250" width="12.44140625" style="47" customWidth="1"/>
    <col min="251" max="251" width="23.44140625" style="47" customWidth="1"/>
    <col min="252" max="252" width="21.33203125" style="47" customWidth="1"/>
    <col min="253" max="253" width="22.109375" style="47" customWidth="1"/>
    <col min="254" max="16384" width="9.109375" style="47"/>
  </cols>
  <sheetData>
    <row r="1" spans="1:250" ht="19.5" customHeight="1" thickTop="1" x14ac:dyDescent="0.25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5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5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5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5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5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5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5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5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5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5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5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5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5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5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5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3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5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5">
      <c r="A19" s="49"/>
      <c r="B19" s="63" t="s">
        <v>94</v>
      </c>
      <c r="C19" s="86">
        <v>4028201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5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5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5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5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3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5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5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5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5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5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5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5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5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3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5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5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5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5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5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5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5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5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5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5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5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5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5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5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5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5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5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5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5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5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5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5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5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5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5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5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5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5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5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5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5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5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5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5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5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5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5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5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5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5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5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5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5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5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5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5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5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5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5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5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5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5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5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5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5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5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5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5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5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5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5">
      <c r="IM94" s="59"/>
      <c r="IN94" s="59"/>
      <c r="IO94" s="59"/>
      <c r="IP94" s="59"/>
      <c r="IT94" s="59"/>
      <c r="IU94" s="59"/>
    </row>
    <row r="95" spans="21:255" x14ac:dyDescent="0.25">
      <c r="IM95" s="59"/>
      <c r="IN95" s="59"/>
      <c r="IO95" s="59"/>
      <c r="IP95" s="59"/>
      <c r="IT95" s="59"/>
      <c r="IU95" s="59"/>
    </row>
    <row r="96" spans="21:255" x14ac:dyDescent="0.25">
      <c r="IM96" s="59"/>
      <c r="IN96" s="59"/>
      <c r="IO96" s="59"/>
      <c r="IP96" s="59"/>
      <c r="IT96" s="59"/>
      <c r="IU96" s="59"/>
    </row>
    <row r="97" spans="247:255" x14ac:dyDescent="0.25">
      <c r="IM97" s="59"/>
      <c r="IN97" s="59"/>
      <c r="IO97" s="59"/>
      <c r="IP97" s="59"/>
      <c r="IT97" s="59"/>
      <c r="IU97" s="59"/>
    </row>
    <row r="98" spans="247:255" x14ac:dyDescent="0.25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D37" sqref="D37"/>
    </sheetView>
  </sheetViews>
  <sheetFormatPr defaultColWidth="9.109375" defaultRowHeight="13.2" x14ac:dyDescent="0.25"/>
  <cols>
    <col min="1" max="1" width="4.5546875" style="35" customWidth="1"/>
    <col min="2" max="2" width="61.6640625" style="35" customWidth="1"/>
    <col min="3" max="4" width="14.88671875" style="35" customWidth="1"/>
    <col min="5" max="5" width="9.5546875" style="35" bestFit="1" customWidth="1"/>
    <col min="6" max="16384" width="9.109375" style="35"/>
  </cols>
  <sheetData>
    <row r="1" spans="1:7" ht="14.25" customHeight="1" x14ac:dyDescent="0.25">
      <c r="A1" s="37"/>
      <c r="B1" s="38" t="s">
        <v>93</v>
      </c>
      <c r="C1" s="101" t="str">
        <f>'ФИ-Почетна'!$C$18</f>
        <v>ФЗЦ 11 ОКТОМВРИ АД КУМАНОВО</v>
      </c>
      <c r="D1" s="101"/>
      <c r="E1" s="101"/>
    </row>
    <row r="2" spans="1:7" ht="12.75" customHeight="1" x14ac:dyDescent="0.25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5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5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5">
      <c r="A5" s="37"/>
      <c r="B5" s="33"/>
      <c r="C5" s="34"/>
      <c r="D5" s="41"/>
      <c r="E5" s="42"/>
    </row>
    <row r="6" spans="1:7" ht="21.75" customHeight="1" x14ac:dyDescent="0.25">
      <c r="A6" s="37"/>
      <c r="B6" s="105" t="s">
        <v>19</v>
      </c>
      <c r="C6" s="105"/>
      <c r="D6" s="105"/>
      <c r="E6" s="43"/>
    </row>
    <row r="7" spans="1:7" ht="12.75" customHeight="1" x14ac:dyDescent="0.25">
      <c r="A7" s="37"/>
      <c r="B7" s="106" t="s">
        <v>138</v>
      </c>
      <c r="C7" s="106"/>
      <c r="D7" s="106"/>
      <c r="E7" s="43"/>
    </row>
    <row r="8" spans="1:7" ht="13.8" thickBot="1" x14ac:dyDescent="0.3">
      <c r="A8" s="37"/>
      <c r="B8" s="37"/>
      <c r="C8" s="102" t="s">
        <v>24</v>
      </c>
      <c r="D8" s="102"/>
      <c r="E8" s="102"/>
    </row>
    <row r="9" spans="1:7" ht="30" customHeight="1" thickTop="1" thickBot="1" x14ac:dyDescent="0.3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3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4" thickTop="1" thickBot="1" x14ac:dyDescent="0.3">
      <c r="A11" s="13">
        <v>1</v>
      </c>
      <c r="B11" s="46" t="s">
        <v>44</v>
      </c>
      <c r="C11" s="15">
        <f>C12+C18+C19</f>
        <v>576017</v>
      </c>
      <c r="D11" s="15">
        <f>D12+D18+D19</f>
        <v>586089</v>
      </c>
      <c r="E11" s="15">
        <f>IF(C11&lt;=0,0,D11/C11*100)</f>
        <v>101.74855950432018</v>
      </c>
      <c r="G11" s="36"/>
    </row>
    <row r="12" spans="1:7" ht="14.4" thickTop="1" thickBot="1" x14ac:dyDescent="0.3">
      <c r="A12" s="13">
        <v>2</v>
      </c>
      <c r="B12" s="24" t="s">
        <v>0</v>
      </c>
      <c r="C12" s="15">
        <f>SUM(C13:C14)</f>
        <v>573804</v>
      </c>
      <c r="D12" s="15">
        <f>SUM(D13:D14)</f>
        <v>583096</v>
      </c>
      <c r="E12" s="15">
        <f t="shared" ref="E12:E49" si="0">IF(C12&lt;=0,0,D12/C12*100)</f>
        <v>101.61936828603496</v>
      </c>
      <c r="G12" s="36"/>
    </row>
    <row r="13" spans="1:7" ht="14.4" thickTop="1" thickBot="1" x14ac:dyDescent="0.3">
      <c r="A13" s="13" t="s">
        <v>45</v>
      </c>
      <c r="B13" s="22" t="s">
        <v>12</v>
      </c>
      <c r="C13" s="17">
        <v>198379</v>
      </c>
      <c r="D13" s="17">
        <v>192244</v>
      </c>
      <c r="E13" s="16">
        <f t="shared" si="0"/>
        <v>96.907434758719418</v>
      </c>
      <c r="G13" s="36"/>
    </row>
    <row r="14" spans="1:7" ht="14.4" thickTop="1" thickBot="1" x14ac:dyDescent="0.3">
      <c r="A14" s="13" t="s">
        <v>46</v>
      </c>
      <c r="B14" s="22" t="s">
        <v>13</v>
      </c>
      <c r="C14" s="17">
        <v>375425</v>
      </c>
      <c r="D14" s="17">
        <v>390852</v>
      </c>
      <c r="E14" s="16">
        <f t="shared" si="0"/>
        <v>104.10920956249583</v>
      </c>
      <c r="G14" s="36"/>
    </row>
    <row r="15" spans="1:7" ht="14.4" thickTop="1" thickBot="1" x14ac:dyDescent="0.3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.6" thickTop="1" thickBot="1" x14ac:dyDescent="0.3">
      <c r="A16" s="13">
        <v>4</v>
      </c>
      <c r="B16" s="22" t="s">
        <v>59</v>
      </c>
      <c r="C16" s="17">
        <v>669366</v>
      </c>
      <c r="D16" s="17">
        <v>349375</v>
      </c>
      <c r="E16" s="16">
        <f t="shared" si="0"/>
        <v>52.194912798080573</v>
      </c>
      <c r="G16" s="36"/>
    </row>
    <row r="17" spans="1:7" ht="27.6" thickTop="1" thickBot="1" x14ac:dyDescent="0.3">
      <c r="A17" s="13">
        <v>5</v>
      </c>
      <c r="B17" s="22" t="s">
        <v>60</v>
      </c>
      <c r="C17" s="17">
        <v>309553</v>
      </c>
      <c r="D17" s="17">
        <v>280345</v>
      </c>
      <c r="E17" s="16">
        <f t="shared" si="0"/>
        <v>90.564459074859556</v>
      </c>
      <c r="G17" s="36"/>
    </row>
    <row r="18" spans="1:7" ht="14.4" thickTop="1" thickBot="1" x14ac:dyDescent="0.3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4" thickTop="1" thickBot="1" x14ac:dyDescent="0.3">
      <c r="A19" s="13">
        <v>7</v>
      </c>
      <c r="B19" s="23" t="s">
        <v>1</v>
      </c>
      <c r="C19" s="17">
        <v>2213</v>
      </c>
      <c r="D19" s="17">
        <v>2993</v>
      </c>
      <c r="E19" s="16">
        <f t="shared" si="0"/>
        <v>135.24627202892</v>
      </c>
      <c r="G19" s="36"/>
    </row>
    <row r="20" spans="1:7" ht="14.4" thickTop="1" thickBot="1" x14ac:dyDescent="0.3">
      <c r="A20" s="13">
        <v>8</v>
      </c>
      <c r="B20" s="24" t="s">
        <v>47</v>
      </c>
      <c r="C20" s="15">
        <f>SUM(C21:C31)</f>
        <v>271728</v>
      </c>
      <c r="D20" s="15">
        <f>SUM(D21:D31)</f>
        <v>581784</v>
      </c>
      <c r="E20" s="15">
        <f t="shared" si="0"/>
        <v>214.10528175234055</v>
      </c>
      <c r="G20" s="36"/>
    </row>
    <row r="21" spans="1:7" ht="14.4" thickTop="1" thickBot="1" x14ac:dyDescent="0.3">
      <c r="A21" s="13">
        <v>9</v>
      </c>
      <c r="B21" s="23" t="s">
        <v>48</v>
      </c>
      <c r="C21" s="17">
        <v>0</v>
      </c>
      <c r="D21" s="17">
        <v>0</v>
      </c>
      <c r="E21" s="16">
        <f t="shared" si="0"/>
        <v>0</v>
      </c>
      <c r="G21" s="36"/>
    </row>
    <row r="22" spans="1:7" ht="14.4" thickTop="1" thickBot="1" x14ac:dyDescent="0.3">
      <c r="A22" s="13">
        <v>10</v>
      </c>
      <c r="B22" s="23" t="s">
        <v>64</v>
      </c>
      <c r="C22" s="17">
        <v>96058</v>
      </c>
      <c r="D22" s="17">
        <v>458341</v>
      </c>
      <c r="E22" s="16">
        <f t="shared" si="0"/>
        <v>477.15026338253972</v>
      </c>
      <c r="G22" s="36"/>
    </row>
    <row r="23" spans="1:7" ht="27.6" thickTop="1" thickBot="1" x14ac:dyDescent="0.3">
      <c r="A23" s="13">
        <v>11</v>
      </c>
      <c r="B23" s="23" t="s">
        <v>65</v>
      </c>
      <c r="C23" s="17">
        <v>15963</v>
      </c>
      <c r="D23" s="17">
        <v>4287</v>
      </c>
      <c r="E23" s="16">
        <f t="shared" si="0"/>
        <v>26.855854162751363</v>
      </c>
      <c r="G23" s="36"/>
    </row>
    <row r="24" spans="1:7" ht="14.4" thickTop="1" thickBot="1" x14ac:dyDescent="0.3">
      <c r="A24" s="13">
        <v>12</v>
      </c>
      <c r="B24" s="23" t="s">
        <v>66</v>
      </c>
      <c r="C24" s="17">
        <v>32436</v>
      </c>
      <c r="D24" s="17">
        <v>29564</v>
      </c>
      <c r="E24" s="16">
        <f t="shared" si="0"/>
        <v>91.145640646195574</v>
      </c>
      <c r="G24" s="36"/>
    </row>
    <row r="25" spans="1:7" ht="14.4" thickTop="1" thickBot="1" x14ac:dyDescent="0.3">
      <c r="A25" s="13">
        <v>13</v>
      </c>
      <c r="B25" s="23" t="s">
        <v>67</v>
      </c>
      <c r="C25" s="17">
        <v>7047</v>
      </c>
      <c r="D25" s="17">
        <v>6587</v>
      </c>
      <c r="E25" s="16">
        <f t="shared" si="0"/>
        <v>93.472399602667792</v>
      </c>
      <c r="G25" s="36"/>
    </row>
    <row r="26" spans="1:7" ht="14.4" thickTop="1" thickBot="1" x14ac:dyDescent="0.3">
      <c r="A26" s="13">
        <v>14</v>
      </c>
      <c r="B26" s="23" t="s">
        <v>2</v>
      </c>
      <c r="C26" s="17">
        <v>77341</v>
      </c>
      <c r="D26" s="17">
        <v>74719</v>
      </c>
      <c r="E26" s="16">
        <f t="shared" si="0"/>
        <v>96.609818854165326</v>
      </c>
      <c r="G26" s="36"/>
    </row>
    <row r="27" spans="1:7" ht="14.4" thickTop="1" thickBot="1" x14ac:dyDescent="0.3">
      <c r="A27" s="13">
        <v>15</v>
      </c>
      <c r="B27" s="22" t="s">
        <v>68</v>
      </c>
      <c r="C27" s="17">
        <v>24639</v>
      </c>
      <c r="D27" s="17">
        <v>0</v>
      </c>
      <c r="E27" s="16">
        <f t="shared" si="0"/>
        <v>0</v>
      </c>
      <c r="G27" s="36"/>
    </row>
    <row r="28" spans="1:7" ht="14.4" thickTop="1" thickBot="1" x14ac:dyDescent="0.3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4" thickTop="1" thickBot="1" x14ac:dyDescent="0.3">
      <c r="A29" s="13">
        <v>17</v>
      </c>
      <c r="B29" s="22" t="s">
        <v>70</v>
      </c>
      <c r="C29" s="17">
        <v>0</v>
      </c>
      <c r="D29" s="17">
        <v>0</v>
      </c>
      <c r="E29" s="16">
        <f t="shared" si="0"/>
        <v>0</v>
      </c>
      <c r="G29" s="36"/>
    </row>
    <row r="30" spans="1:7" ht="14.4" thickTop="1" thickBot="1" x14ac:dyDescent="0.3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4" thickTop="1" thickBot="1" x14ac:dyDescent="0.3">
      <c r="A31" s="13">
        <v>19</v>
      </c>
      <c r="B31" s="22" t="s">
        <v>71</v>
      </c>
      <c r="C31" s="17">
        <v>18244</v>
      </c>
      <c r="D31" s="17">
        <v>8286</v>
      </c>
      <c r="E31" s="16">
        <f t="shared" si="0"/>
        <v>45.41767156325367</v>
      </c>
      <c r="G31" s="36"/>
    </row>
    <row r="32" spans="1:7" ht="14.4" thickTop="1" thickBot="1" x14ac:dyDescent="0.3">
      <c r="A32" s="13">
        <v>20</v>
      </c>
      <c r="B32" s="24" t="s">
        <v>38</v>
      </c>
      <c r="C32" s="19">
        <f>C11-C20-C16+C17</f>
        <v>-55524</v>
      </c>
      <c r="D32" s="19">
        <f>D11-D20-D16+D17</f>
        <v>-64725</v>
      </c>
      <c r="E32" s="19">
        <f t="shared" si="0"/>
        <v>0</v>
      </c>
      <c r="G32" s="36"/>
    </row>
    <row r="33" spans="1:7" ht="14.4" thickTop="1" thickBot="1" x14ac:dyDescent="0.3">
      <c r="A33" s="13">
        <v>21</v>
      </c>
      <c r="B33" s="25" t="s">
        <v>3</v>
      </c>
      <c r="C33" s="19">
        <f>C34+C35+C36</f>
        <v>682</v>
      </c>
      <c r="D33" s="19">
        <f>D34+D35+D36</f>
        <v>959</v>
      </c>
      <c r="E33" s="15">
        <f t="shared" si="0"/>
        <v>140.61583577712611</v>
      </c>
      <c r="G33" s="36"/>
    </row>
    <row r="34" spans="1:7" ht="14.4" thickTop="1" thickBot="1" x14ac:dyDescent="0.3">
      <c r="A34" s="13" t="s">
        <v>79</v>
      </c>
      <c r="B34" s="22" t="s">
        <v>50</v>
      </c>
      <c r="C34" s="17">
        <v>682</v>
      </c>
      <c r="D34" s="17">
        <v>959</v>
      </c>
      <c r="E34" s="16">
        <f t="shared" si="0"/>
        <v>140.61583577712611</v>
      </c>
      <c r="G34" s="36"/>
    </row>
    <row r="35" spans="1:7" ht="14.4" thickTop="1" thickBot="1" x14ac:dyDescent="0.3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4" thickTop="1" thickBot="1" x14ac:dyDescent="0.3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4" thickTop="1" thickBot="1" x14ac:dyDescent="0.3">
      <c r="A37" s="13">
        <v>22</v>
      </c>
      <c r="B37" s="25" t="s">
        <v>4</v>
      </c>
      <c r="C37" s="15">
        <f>C38+C39+C40</f>
        <v>14273</v>
      </c>
      <c r="D37" s="15">
        <f>D38+D39+D40</f>
        <v>4038</v>
      </c>
      <c r="E37" s="15">
        <f t="shared" si="0"/>
        <v>28.291179149443003</v>
      </c>
      <c r="G37" s="36"/>
    </row>
    <row r="38" spans="1:7" ht="14.4" thickTop="1" thickBot="1" x14ac:dyDescent="0.3">
      <c r="A38" s="13" t="s">
        <v>82</v>
      </c>
      <c r="B38" s="22" t="s">
        <v>52</v>
      </c>
      <c r="C38" s="17">
        <v>14273</v>
      </c>
      <c r="D38" s="17">
        <v>4038</v>
      </c>
      <c r="E38" s="16">
        <f t="shared" si="0"/>
        <v>28.291179149443003</v>
      </c>
      <c r="G38" s="36"/>
    </row>
    <row r="39" spans="1:7" ht="14.4" thickTop="1" thickBot="1" x14ac:dyDescent="0.3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4" thickTop="1" thickBot="1" x14ac:dyDescent="0.3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4" thickTop="1" thickBot="1" x14ac:dyDescent="0.3">
      <c r="A41" s="13">
        <v>23</v>
      </c>
      <c r="B41" s="24" t="s">
        <v>75</v>
      </c>
      <c r="C41" s="15">
        <f>C32+C33-C37</f>
        <v>-69115</v>
      </c>
      <c r="D41" s="15">
        <f>D32+D33-D37</f>
        <v>-67804</v>
      </c>
      <c r="E41" s="15">
        <f t="shared" si="0"/>
        <v>0</v>
      </c>
      <c r="G41" s="36"/>
    </row>
    <row r="42" spans="1:7" ht="14.4" thickTop="1" thickBot="1" x14ac:dyDescent="0.3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4" thickTop="1" thickBot="1" x14ac:dyDescent="0.3">
      <c r="A43" s="13">
        <v>25</v>
      </c>
      <c r="B43" s="24" t="s">
        <v>15</v>
      </c>
      <c r="C43" s="15">
        <f>C41+C42</f>
        <v>-69115</v>
      </c>
      <c r="D43" s="15">
        <f>D41+D42</f>
        <v>-67804</v>
      </c>
      <c r="E43" s="15">
        <f t="shared" si="0"/>
        <v>0</v>
      </c>
    </row>
    <row r="44" spans="1:7" ht="14.4" thickTop="1" thickBot="1" x14ac:dyDescent="0.3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4" thickTop="1" thickBot="1" x14ac:dyDescent="0.3">
      <c r="A45" s="13">
        <v>27</v>
      </c>
      <c r="B45" s="24" t="s">
        <v>18</v>
      </c>
      <c r="C45" s="15">
        <f>C43-C44</f>
        <v>-69115</v>
      </c>
      <c r="D45" s="15">
        <f>D43-D44</f>
        <v>-67804</v>
      </c>
      <c r="E45" s="15">
        <f t="shared" si="0"/>
        <v>0</v>
      </c>
    </row>
    <row r="46" spans="1:7" ht="14.4" thickTop="1" thickBot="1" x14ac:dyDescent="0.3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.6" thickTop="1" thickBot="1" x14ac:dyDescent="0.3">
      <c r="A47" s="13">
        <v>29</v>
      </c>
      <c r="B47" s="24" t="s">
        <v>76</v>
      </c>
      <c r="C47" s="15">
        <f>C45-C46</f>
        <v>-69115</v>
      </c>
      <c r="D47" s="15">
        <f>D45-D46</f>
        <v>-67804</v>
      </c>
      <c r="E47" s="15">
        <f t="shared" si="0"/>
        <v>0</v>
      </c>
    </row>
    <row r="48" spans="1:7" ht="14.4" thickTop="1" thickBot="1" x14ac:dyDescent="0.3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4" thickTop="1" thickBot="1" x14ac:dyDescent="0.3">
      <c r="A49" s="13">
        <v>31</v>
      </c>
      <c r="B49" s="24" t="s">
        <v>78</v>
      </c>
      <c r="C49" s="15">
        <f>C45+C48</f>
        <v>-69115</v>
      </c>
      <c r="D49" s="15">
        <f>D45+D48</f>
        <v>-67804</v>
      </c>
      <c r="E49" s="15">
        <f t="shared" si="0"/>
        <v>0</v>
      </c>
    </row>
    <row r="50" spans="1:5" ht="13.8" thickTop="1" x14ac:dyDescent="0.25">
      <c r="A50" s="37"/>
      <c r="B50" s="42"/>
      <c r="C50" s="42"/>
      <c r="D50" s="37"/>
      <c r="E50" s="37"/>
    </row>
    <row r="51" spans="1:5" x14ac:dyDescent="0.25">
      <c r="A51" s="37"/>
      <c r="B51" s="42"/>
      <c r="C51" s="42"/>
      <c r="D51" s="37"/>
      <c r="E51" s="37"/>
    </row>
    <row r="52" spans="1:5" x14ac:dyDescent="0.25">
      <c r="A52" s="37"/>
      <c r="B52" s="37"/>
      <c r="C52" s="37"/>
      <c r="D52" s="37"/>
      <c r="E52" s="37"/>
    </row>
    <row r="53" spans="1:5" x14ac:dyDescent="0.25">
      <c r="A53" s="37"/>
      <c r="B53" s="37"/>
      <c r="C53" s="37"/>
      <c r="D53" s="37"/>
      <c r="E53" s="37"/>
    </row>
    <row r="54" spans="1:5" x14ac:dyDescent="0.25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3"/>
      <c r="D1" s="3"/>
      <c r="E1" s="3"/>
    </row>
    <row r="2" spans="1:6" x14ac:dyDescent="0.25">
      <c r="A2" s="2"/>
      <c r="B2" s="9" t="s">
        <v>28</v>
      </c>
      <c r="C2" s="110" t="str">
        <f>'ФИ-Почетна'!$C$18</f>
        <v>ФЗЦ 11 ОКТОМВРИ АД КУМАНОВО</v>
      </c>
      <c r="D2" s="111"/>
      <c r="E2" s="111"/>
    </row>
    <row r="3" spans="1:6" ht="12.75" customHeight="1" x14ac:dyDescent="0.25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2022</v>
      </c>
    </row>
    <row r="4" spans="1:6" x14ac:dyDescent="0.25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5">
      <c r="A5" s="2"/>
      <c r="B5" s="2"/>
      <c r="C5" s="3"/>
      <c r="D5" s="3"/>
      <c r="E5" s="3"/>
    </row>
    <row r="6" spans="1:6" x14ac:dyDescent="0.25">
      <c r="A6" s="2"/>
      <c r="B6" s="109" t="s">
        <v>27</v>
      </c>
      <c r="C6" s="109"/>
      <c r="D6" s="109"/>
      <c r="E6" s="109"/>
    </row>
    <row r="7" spans="1:6" x14ac:dyDescent="0.25">
      <c r="A7" s="2"/>
      <c r="B7" s="109"/>
      <c r="C7" s="109"/>
      <c r="D7" s="109"/>
      <c r="E7" s="109"/>
    </row>
    <row r="8" spans="1:6" s="7" customFormat="1" ht="15" customHeight="1" thickBot="1" x14ac:dyDescent="0.3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3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31.8" thickTop="1" thickBot="1" x14ac:dyDescent="0.3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3">
      <c r="A11" s="13">
        <v>1</v>
      </c>
      <c r="B11" s="14" t="s">
        <v>137</v>
      </c>
      <c r="C11" s="15">
        <f>'Биланс на успех - природа'!C11</f>
        <v>576017</v>
      </c>
      <c r="D11" s="15">
        <f>'Биланс на успех - природа'!D11</f>
        <v>586089</v>
      </c>
      <c r="E11" s="15">
        <f>'Биланс на успех - природа'!E11</f>
        <v>101.74855950432018</v>
      </c>
      <c r="F11" s="4"/>
    </row>
    <row r="12" spans="1:6" ht="13.5" customHeight="1" thickTop="1" thickBot="1" x14ac:dyDescent="0.3">
      <c r="A12" s="13">
        <v>2</v>
      </c>
      <c r="B12" s="24" t="s">
        <v>14</v>
      </c>
      <c r="C12" s="15">
        <f>'Биланс на успех - природа'!C12</f>
        <v>573804</v>
      </c>
      <c r="D12" s="15">
        <f>'Биланс на успех - природа'!D12</f>
        <v>583096</v>
      </c>
      <c r="E12" s="15">
        <f>'Биланс на успех - природа'!E12</f>
        <v>101.61936828603496</v>
      </c>
      <c r="F12" s="4"/>
    </row>
    <row r="13" spans="1:6" ht="15.75" customHeight="1" thickTop="1" thickBot="1" x14ac:dyDescent="0.3">
      <c r="A13" s="13" t="s">
        <v>105</v>
      </c>
      <c r="B13" s="22" t="s">
        <v>39</v>
      </c>
      <c r="C13" s="17">
        <f>'Биланс на успех - природа'!C13</f>
        <v>198379</v>
      </c>
      <c r="D13" s="17">
        <f>'Биланс на успех - природа'!D13</f>
        <v>192244</v>
      </c>
      <c r="E13" s="16">
        <f>'Биланс на успех - природа'!E13</f>
        <v>96.907434758719418</v>
      </c>
      <c r="F13" s="4"/>
    </row>
    <row r="14" spans="1:6" ht="15" customHeight="1" thickTop="1" thickBot="1" x14ac:dyDescent="0.3">
      <c r="A14" s="13" t="s">
        <v>54</v>
      </c>
      <c r="B14" s="22" t="s">
        <v>40</v>
      </c>
      <c r="C14" s="17">
        <f>'Биланс на успех - природа'!C14</f>
        <v>375425</v>
      </c>
      <c r="D14" s="17">
        <f>'Биланс на успех - природа'!D14</f>
        <v>390852</v>
      </c>
      <c r="E14" s="16">
        <f>'Биланс на успех - природа'!E14</f>
        <v>104.10920956249583</v>
      </c>
      <c r="F14" s="4"/>
    </row>
    <row r="15" spans="1:6" ht="18" customHeight="1" thickTop="1" thickBot="1" x14ac:dyDescent="0.3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.6" thickTop="1" thickBot="1" x14ac:dyDescent="0.3">
      <c r="A16" s="13">
        <v>4</v>
      </c>
      <c r="B16" s="22" t="s">
        <v>133</v>
      </c>
      <c r="C16" s="17">
        <f>'Биланс на успех - природа'!C16</f>
        <v>669366</v>
      </c>
      <c r="D16" s="17">
        <f>'Биланс на успех - природа'!D16</f>
        <v>349375</v>
      </c>
      <c r="E16" s="16">
        <f>'Биланс на успех - природа'!E16</f>
        <v>52.194912798080573</v>
      </c>
      <c r="F16" s="4"/>
    </row>
    <row r="17" spans="1:6" ht="27.6" thickTop="1" thickBot="1" x14ac:dyDescent="0.3">
      <c r="A17" s="13">
        <v>5</v>
      </c>
      <c r="B17" s="22" t="s">
        <v>134</v>
      </c>
      <c r="C17" s="17">
        <f>'Биланс на успех - природа'!C17</f>
        <v>309553</v>
      </c>
      <c r="D17" s="17">
        <f>'Биланс на успех - природа'!D17</f>
        <v>280345</v>
      </c>
      <c r="E17" s="16">
        <f>'Биланс на успех - природа'!E17</f>
        <v>90.564459074859556</v>
      </c>
      <c r="F17" s="4"/>
    </row>
    <row r="18" spans="1:6" ht="18" customHeight="1" thickTop="1" thickBot="1" x14ac:dyDescent="0.3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3">
      <c r="A19" s="13">
        <v>7</v>
      </c>
      <c r="B19" s="22" t="s">
        <v>7</v>
      </c>
      <c r="C19" s="17">
        <f>'Биланс на успех - природа'!C19</f>
        <v>2213</v>
      </c>
      <c r="D19" s="17">
        <f>'Биланс на успех - природа'!D19</f>
        <v>2993</v>
      </c>
      <c r="E19" s="16">
        <f>'Биланс на успех - природа'!E19</f>
        <v>135.24627202892</v>
      </c>
      <c r="F19" s="4"/>
    </row>
    <row r="20" spans="1:6" ht="18" customHeight="1" thickTop="1" thickBot="1" x14ac:dyDescent="0.3">
      <c r="A20" s="13">
        <v>8</v>
      </c>
      <c r="B20" s="24" t="s">
        <v>136</v>
      </c>
      <c r="C20" s="15">
        <f>'Биланс на успех - природа'!C20</f>
        <v>271728</v>
      </c>
      <c r="D20" s="15">
        <f>'Биланс на успех - природа'!D20</f>
        <v>581784</v>
      </c>
      <c r="E20" s="15">
        <f>'Биланс на успех - природа'!E20</f>
        <v>214.10528175234055</v>
      </c>
      <c r="F20" s="4"/>
    </row>
    <row r="21" spans="1:6" ht="18" customHeight="1" thickTop="1" thickBot="1" x14ac:dyDescent="0.3">
      <c r="A21" s="13">
        <v>9</v>
      </c>
      <c r="B21" s="23" t="s">
        <v>123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3">
      <c r="A22" s="13">
        <v>10</v>
      </c>
      <c r="B22" s="23" t="s">
        <v>124</v>
      </c>
      <c r="C22" s="17">
        <f>'Биланс на успех - природа'!C22</f>
        <v>96058</v>
      </c>
      <c r="D22" s="17">
        <f>'Биланс на успех - природа'!D22</f>
        <v>458341</v>
      </c>
      <c r="E22" s="16">
        <f>'Биланс на успех - природа'!E22</f>
        <v>477.15026338253972</v>
      </c>
      <c r="F22" s="4"/>
    </row>
    <row r="23" spans="1:6" ht="18" customHeight="1" thickTop="1" thickBot="1" x14ac:dyDescent="0.3">
      <c r="A23" s="13">
        <v>11</v>
      </c>
      <c r="B23" s="23" t="s">
        <v>125</v>
      </c>
      <c r="C23" s="17">
        <f>'Биланс на успех - природа'!C23</f>
        <v>15963</v>
      </c>
      <c r="D23" s="17">
        <f>'Биланс на успех - природа'!D23</f>
        <v>4287</v>
      </c>
      <c r="E23" s="16">
        <f>'Биланс на успех - природа'!E23</f>
        <v>26.855854162751363</v>
      </c>
      <c r="F23" s="4"/>
    </row>
    <row r="24" spans="1:6" ht="14.4" thickTop="1" thickBot="1" x14ac:dyDescent="0.3">
      <c r="A24" s="13">
        <v>12</v>
      </c>
      <c r="B24" s="23" t="s">
        <v>126</v>
      </c>
      <c r="C24" s="17">
        <f>'Биланс на успех - природа'!C24</f>
        <v>32436</v>
      </c>
      <c r="D24" s="17">
        <f>'Биланс на успех - природа'!D24</f>
        <v>29564</v>
      </c>
      <c r="E24" s="16">
        <f>'Биланс на успех - природа'!E24</f>
        <v>91.145640646195574</v>
      </c>
      <c r="F24" s="4"/>
    </row>
    <row r="25" spans="1:6" ht="18" customHeight="1" thickTop="1" thickBot="1" x14ac:dyDescent="0.3">
      <c r="A25" s="13">
        <v>13</v>
      </c>
      <c r="B25" s="23" t="s">
        <v>127</v>
      </c>
      <c r="C25" s="17">
        <f>'Биланс на успех - природа'!C25</f>
        <v>7047</v>
      </c>
      <c r="D25" s="17">
        <f>'Биланс на успех - природа'!D25</f>
        <v>6587</v>
      </c>
      <c r="E25" s="16">
        <f>'Биланс на успех - природа'!E25</f>
        <v>93.472399602667792</v>
      </c>
      <c r="F25" s="4"/>
    </row>
    <row r="26" spans="1:6" ht="18" customHeight="1" thickTop="1" thickBot="1" x14ac:dyDescent="0.3">
      <c r="A26" s="13">
        <v>14</v>
      </c>
      <c r="B26" s="23" t="s">
        <v>128</v>
      </c>
      <c r="C26" s="17">
        <f>'Биланс на успех - природа'!C26</f>
        <v>77341</v>
      </c>
      <c r="D26" s="17">
        <f>'Биланс на успех - природа'!D26</f>
        <v>74719</v>
      </c>
      <c r="E26" s="16">
        <f>'Биланс на успех - природа'!E26</f>
        <v>96.609818854165326</v>
      </c>
      <c r="F26" s="4"/>
    </row>
    <row r="27" spans="1:6" ht="14.25" customHeight="1" thickTop="1" thickBot="1" x14ac:dyDescent="0.3">
      <c r="A27" s="13">
        <v>15</v>
      </c>
      <c r="B27" s="22" t="s">
        <v>129</v>
      </c>
      <c r="C27" s="17">
        <f>'Биланс на успех - природа'!C27</f>
        <v>24639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3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3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3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4" thickTop="1" thickBot="1" x14ac:dyDescent="0.3">
      <c r="A31" s="13">
        <v>19</v>
      </c>
      <c r="B31" s="22" t="s">
        <v>8</v>
      </c>
      <c r="C31" s="17">
        <f>'Биланс на успех - природа'!C31</f>
        <v>18244</v>
      </c>
      <c r="D31" s="17">
        <f>'Биланс на успех - природа'!D31</f>
        <v>8286</v>
      </c>
      <c r="E31" s="16">
        <f>'Биланс на успех - природа'!E31</f>
        <v>45.41767156325367</v>
      </c>
      <c r="F31" s="4"/>
    </row>
    <row r="32" spans="1:6" ht="18" customHeight="1" thickTop="1" thickBot="1" x14ac:dyDescent="0.3">
      <c r="A32" s="13">
        <v>20</v>
      </c>
      <c r="B32" s="24" t="s">
        <v>9</v>
      </c>
      <c r="C32" s="19">
        <f>'Биланс на успех - природа'!C32</f>
        <v>-55524</v>
      </c>
      <c r="D32" s="19">
        <f>'Биланс на успех - природа'!D32</f>
        <v>-64725</v>
      </c>
      <c r="E32" s="19">
        <f>'Биланс на успех - природа'!E32</f>
        <v>0</v>
      </c>
      <c r="F32" s="4"/>
    </row>
    <row r="33" spans="1:6" ht="14.25" customHeight="1" thickTop="1" thickBot="1" x14ac:dyDescent="0.3">
      <c r="A33" s="13">
        <v>21</v>
      </c>
      <c r="B33" s="25" t="s">
        <v>112</v>
      </c>
      <c r="C33" s="19">
        <f>'Биланс на успех - природа'!C33</f>
        <v>682</v>
      </c>
      <c r="D33" s="19">
        <f>'Биланс на успех - природа'!D33</f>
        <v>959</v>
      </c>
      <c r="E33" s="15">
        <f>'Биланс на успех - природа'!E33</f>
        <v>140.61583577712611</v>
      </c>
      <c r="F33" s="4"/>
    </row>
    <row r="34" spans="1:6" ht="30" customHeight="1" thickTop="1" thickBot="1" x14ac:dyDescent="0.3">
      <c r="A34" s="13" t="s">
        <v>106</v>
      </c>
      <c r="B34" s="22" t="s">
        <v>56</v>
      </c>
      <c r="C34" s="17">
        <f>'Биланс на успех - природа'!C34</f>
        <v>682</v>
      </c>
      <c r="D34" s="17">
        <f>'Биланс на успех - природа'!D34</f>
        <v>959</v>
      </c>
      <c r="E34" s="16">
        <f>'Биланс на успех - природа'!E34</f>
        <v>140.61583577712611</v>
      </c>
      <c r="F34" s="4"/>
    </row>
    <row r="35" spans="1:6" ht="18.75" customHeight="1" thickTop="1" thickBot="1" x14ac:dyDescent="0.3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3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3">
      <c r="A37" s="13">
        <v>22</v>
      </c>
      <c r="B37" s="25" t="s">
        <v>115</v>
      </c>
      <c r="C37" s="15">
        <f>'Биланс на успех - природа'!C37</f>
        <v>14273</v>
      </c>
      <c r="D37" s="15">
        <f>'Биланс на успех - природа'!D37</f>
        <v>4038</v>
      </c>
      <c r="E37" s="15">
        <f>'Биланс на успех - природа'!E37</f>
        <v>28.291179149443003</v>
      </c>
      <c r="F37" s="4"/>
    </row>
    <row r="38" spans="1:6" ht="18" customHeight="1" thickTop="1" thickBot="1" x14ac:dyDescent="0.3">
      <c r="A38" s="13" t="s">
        <v>109</v>
      </c>
      <c r="B38" s="22" t="s">
        <v>57</v>
      </c>
      <c r="C38" s="17">
        <f>'Биланс на успех - природа'!C38</f>
        <v>14273</v>
      </c>
      <c r="D38" s="17">
        <f>'Биланс на успех - природа'!D38</f>
        <v>4038</v>
      </c>
      <c r="E38" s="16">
        <f>'Биланс на успех - природа'!E38</f>
        <v>28.291179149443003</v>
      </c>
      <c r="F38" s="4"/>
    </row>
    <row r="39" spans="1:6" ht="18" customHeight="1" thickTop="1" thickBot="1" x14ac:dyDescent="0.3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3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3">
      <c r="A41" s="13">
        <v>23</v>
      </c>
      <c r="B41" s="24" t="s">
        <v>117</v>
      </c>
      <c r="C41" s="15">
        <f>'Биланс на успех - природа'!C41</f>
        <v>-69115</v>
      </c>
      <c r="D41" s="15">
        <f>'Биланс на успех - природа'!D41</f>
        <v>-67804</v>
      </c>
      <c r="E41" s="15">
        <f>'Биланс на успех - природа'!E41</f>
        <v>0</v>
      </c>
      <c r="F41" s="4"/>
    </row>
    <row r="42" spans="1:6" ht="18" customHeight="1" thickTop="1" thickBot="1" x14ac:dyDescent="0.3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3">
      <c r="A43" s="13">
        <v>25</v>
      </c>
      <c r="B43" s="24" t="s">
        <v>16</v>
      </c>
      <c r="C43" s="15">
        <f>'Биланс на успех - природа'!C43</f>
        <v>-69115</v>
      </c>
      <c r="D43" s="15">
        <f>'Биланс на успех - природа'!D43</f>
        <v>-67804</v>
      </c>
      <c r="E43" s="15">
        <f>'Биланс на успех - природа'!E43</f>
        <v>0</v>
      </c>
      <c r="F43" s="4"/>
    </row>
    <row r="44" spans="1:6" ht="18" customHeight="1" thickTop="1" thickBot="1" x14ac:dyDescent="0.3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3">
      <c r="A45" s="13">
        <v>27</v>
      </c>
      <c r="B45" s="24" t="s">
        <v>119</v>
      </c>
      <c r="C45" s="15">
        <f>'Биланс на успех - природа'!C45</f>
        <v>-69115</v>
      </c>
      <c r="D45" s="15">
        <f>'Биланс на успех - природа'!D45</f>
        <v>-67804</v>
      </c>
      <c r="E45" s="15">
        <f>'Биланс на успех - природа'!E45</f>
        <v>0</v>
      </c>
      <c r="F45" s="4"/>
    </row>
    <row r="46" spans="1:6" ht="18" customHeight="1" thickTop="1" thickBot="1" x14ac:dyDescent="0.3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4" thickTop="1" thickBot="1" x14ac:dyDescent="0.3">
      <c r="A47" s="13">
        <v>29</v>
      </c>
      <c r="B47" s="24" t="s">
        <v>120</v>
      </c>
      <c r="C47" s="15">
        <f>'Биланс на успех - природа'!C47</f>
        <v>-69115</v>
      </c>
      <c r="D47" s="15">
        <f>'Биланс на успех - природа'!D47</f>
        <v>-67804</v>
      </c>
      <c r="E47" s="15">
        <f>'Биланс на успех - природа'!E47</f>
        <v>0</v>
      </c>
    </row>
    <row r="48" spans="1:6" ht="14.4" thickTop="1" thickBot="1" x14ac:dyDescent="0.3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4" thickTop="1" thickBot="1" x14ac:dyDescent="0.3">
      <c r="A49" s="13">
        <v>31</v>
      </c>
      <c r="B49" s="24" t="s">
        <v>122</v>
      </c>
      <c r="C49" s="15">
        <f>'Биланс на успех - природа'!C49</f>
        <v>-69115</v>
      </c>
      <c r="D49" s="15">
        <f>'Биланс на успех - природа'!D49</f>
        <v>-67804</v>
      </c>
      <c r="E49" s="15">
        <f>'Биланс на успех - природа'!E49</f>
        <v>0</v>
      </c>
    </row>
    <row r="50" spans="1:5" ht="13.8" thickTop="1" x14ac:dyDescent="0.25">
      <c r="A50" s="30"/>
      <c r="B50" s="30"/>
      <c r="C50" s="30"/>
      <c r="D50" s="30"/>
      <c r="E50" s="30"/>
    </row>
    <row r="51" spans="1:5" x14ac:dyDescent="0.25">
      <c r="A51" s="30"/>
      <c r="B51" s="30"/>
      <c r="C51" s="30"/>
      <c r="D51" s="30"/>
      <c r="E51" s="30"/>
    </row>
    <row r="52" spans="1:5" x14ac:dyDescent="0.25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Maja Spasevska</cp:lastModifiedBy>
  <cp:lastPrinted>2022-10-31T09:51:07Z</cp:lastPrinted>
  <dcterms:created xsi:type="dcterms:W3CDTF">2008-02-12T15:15:13Z</dcterms:created>
  <dcterms:modified xsi:type="dcterms:W3CDTF">2022-10-31T10:07:06Z</dcterms:modified>
</cp:coreProperties>
</file>